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<sst xmlns="http://schemas.openxmlformats.org/spreadsheetml/2006/main" count="247" uniqueCount="157">
  <si>
    <t>2026年第三季度社会公益性就业组织市、区级岗位补贴拨付汇总表</t>
  </si>
  <si>
    <t>金额单位：元</t>
  </si>
  <si>
    <t>序号</t>
  </si>
  <si>
    <t>街道
（地区）</t>
  </si>
  <si>
    <t>公益性组织名称</t>
  </si>
  <si>
    <t>申请补贴人数</t>
  </si>
  <si>
    <t>补贴期限</t>
  </si>
  <si>
    <t>市级岗位补贴应发金额</t>
  </si>
  <si>
    <t>区级岗位补贴应发金额</t>
  </si>
  <si>
    <t>市级岗位补贴11-12月应补发金额</t>
  </si>
  <si>
    <t>资金清算调整金额</t>
  </si>
  <si>
    <t>补贴合计(K+M+Q+R)</t>
  </si>
  <si>
    <t>劳协</t>
  </si>
  <si>
    <t>城协</t>
  </si>
  <si>
    <t>残协</t>
  </si>
  <si>
    <t>社会化</t>
  </si>
  <si>
    <t>总计</t>
  </si>
  <si>
    <t>补贴标准(元/月·人)</t>
  </si>
  <si>
    <t>申请金额</t>
  </si>
  <si>
    <t>补贴金额</t>
  </si>
  <si>
    <t>11月补贴人数</t>
  </si>
  <si>
    <t>12月补贴人数</t>
  </si>
  <si>
    <t>补贴金额[(O+P)*N]</t>
  </si>
  <si>
    <t>抵扣金额</t>
  </si>
  <si>
    <t>本次拨付情况</t>
  </si>
  <si>
    <t>本次申请拨付资金
(S-U)</t>
  </si>
  <si>
    <t>资金来源</t>
  </si>
  <si>
    <t>1</t>
  </si>
  <si>
    <t>双井</t>
  </si>
  <si>
    <t>北京市双井安洁人力资源服务有限公司</t>
  </si>
  <si>
    <t>2026-07至2026-09</t>
  </si>
  <si>
    <t>区财政资金</t>
  </si>
  <si>
    <t>2</t>
  </si>
  <si>
    <t>劲松</t>
  </si>
  <si>
    <t>北京市劲松安洁人力资源服务有限公司</t>
  </si>
  <si>
    <t>3</t>
  </si>
  <si>
    <t>潘家园</t>
  </si>
  <si>
    <t>北京潘家园家乐社区服务中心</t>
  </si>
  <si>
    <t>4</t>
  </si>
  <si>
    <t>垡头</t>
  </si>
  <si>
    <t>北京日日兴社区服务中心</t>
  </si>
  <si>
    <t>5</t>
  </si>
  <si>
    <t>建外</t>
  </si>
  <si>
    <t>北京建外兴华社区服务中心</t>
  </si>
  <si>
    <t>6</t>
  </si>
  <si>
    <t>八里庄</t>
  </si>
  <si>
    <t>北京八里庄万洁社区服务中心</t>
  </si>
  <si>
    <t>7</t>
  </si>
  <si>
    <t>呼家楼</t>
  </si>
  <si>
    <t>北京市天成社区服务中心</t>
  </si>
  <si>
    <t>8</t>
  </si>
  <si>
    <t>朝外</t>
  </si>
  <si>
    <t>北京迪盼特人力资源服务有限公司</t>
  </si>
  <si>
    <t>9</t>
  </si>
  <si>
    <t>团结湖</t>
  </si>
  <si>
    <t>北京智诚拓源人力资源服务有限公司</t>
  </si>
  <si>
    <t>10</t>
  </si>
  <si>
    <t>三里屯</t>
  </si>
  <si>
    <t>北京市三里屯三维社区服务有限责任公司</t>
  </si>
  <si>
    <t>11</t>
  </si>
  <si>
    <t>六里屯</t>
  </si>
  <si>
    <t>北京六福兴社区服务中心</t>
  </si>
  <si>
    <t>12</t>
  </si>
  <si>
    <t>左家庄</t>
  </si>
  <si>
    <t>北京市左家庄佳业劳务服务中心</t>
  </si>
  <si>
    <t>13</t>
  </si>
  <si>
    <t>麦子店</t>
  </si>
  <si>
    <t>北京麦子店安业社区服务中心</t>
  </si>
  <si>
    <t>14</t>
  </si>
  <si>
    <t>香河园</t>
  </si>
  <si>
    <t>北京市鑫香河园社区服务中心</t>
  </si>
  <si>
    <t>15</t>
  </si>
  <si>
    <t>酒仙桥</t>
  </si>
  <si>
    <t>北京市朗晴信息咨询服务有限公司</t>
  </si>
  <si>
    <t>16</t>
  </si>
  <si>
    <t>首都机场</t>
  </si>
  <si>
    <t>北京万事通盛技术服务有限公司</t>
  </si>
  <si>
    <t>17</t>
  </si>
  <si>
    <t>和平街</t>
  </si>
  <si>
    <t>北京市和平佳园劳务服务公司</t>
  </si>
  <si>
    <t>18</t>
  </si>
  <si>
    <t>小关</t>
  </si>
  <si>
    <t>北京民逸社区服务中心</t>
  </si>
  <si>
    <t>19</t>
  </si>
  <si>
    <t>安贞</t>
  </si>
  <si>
    <t>北京安贞安凯社区服务中心</t>
  </si>
  <si>
    <t>20</t>
  </si>
  <si>
    <t>亚运村</t>
  </si>
  <si>
    <t>北京亚运村快洁社区服务中心</t>
  </si>
  <si>
    <t>21</t>
  </si>
  <si>
    <t>望京</t>
  </si>
  <si>
    <t>北京望京安美人力资源服务有限公司</t>
  </si>
  <si>
    <t>22</t>
  </si>
  <si>
    <t>大屯</t>
  </si>
  <si>
    <t>北京市大屯安洁社区服务有限公司</t>
  </si>
  <si>
    <t>23</t>
  </si>
  <si>
    <t>奥运村</t>
  </si>
  <si>
    <t>北京明天更美好商务有限责任公司</t>
  </si>
  <si>
    <t>24</t>
  </si>
  <si>
    <t>太阳宫</t>
  </si>
  <si>
    <t>北京市太阳宫民信人力资源服务有限公司</t>
  </si>
  <si>
    <t>25</t>
  </si>
  <si>
    <t>来广营</t>
  </si>
  <si>
    <t>北京广业劳务派遣服务中心</t>
  </si>
  <si>
    <t>26</t>
  </si>
  <si>
    <t>东坝</t>
  </si>
  <si>
    <t>北京东坝奥欣劳务派遣服务有限公司</t>
  </si>
  <si>
    <t>27</t>
  </si>
  <si>
    <t>金盏</t>
  </si>
  <si>
    <t>北京金盏蓝天劳务服务中心</t>
  </si>
  <si>
    <t>28</t>
  </si>
  <si>
    <t>平房</t>
  </si>
  <si>
    <t>北京平和劳务服务有限责任公司</t>
  </si>
  <si>
    <t>29</t>
  </si>
  <si>
    <t>将台</t>
  </si>
  <si>
    <t>北京市将台创业社区服务有限公司</t>
  </si>
  <si>
    <t>30</t>
  </si>
  <si>
    <t>高碑店</t>
  </si>
  <si>
    <t>北京市高碑店馨诚社区服务有限公司</t>
  </si>
  <si>
    <t>31</t>
  </si>
  <si>
    <t>王四营</t>
  </si>
  <si>
    <t>北京市王四营九方乐业劳务派遣中心</t>
  </si>
  <si>
    <t>32</t>
  </si>
  <si>
    <t>南磨房</t>
  </si>
  <si>
    <t>北京市南磨房社区服务有限公司</t>
  </si>
  <si>
    <t>33</t>
  </si>
  <si>
    <t>小红门</t>
  </si>
  <si>
    <t>北京小红门诚信劳务服务中心</t>
  </si>
  <si>
    <t>34</t>
  </si>
  <si>
    <t>十八里店</t>
  </si>
  <si>
    <t>北京大洋宏达劳务派遣服务有限公司</t>
  </si>
  <si>
    <t>35</t>
  </si>
  <si>
    <t>黑庄户</t>
  </si>
  <si>
    <t>北京市黑庄户劳务派遣服务有限责任公司</t>
  </si>
  <si>
    <t>36</t>
  </si>
  <si>
    <t>东风</t>
  </si>
  <si>
    <t>北京东方琪玥劳务服务有限责任公司</t>
  </si>
  <si>
    <t>37</t>
  </si>
  <si>
    <t>常营</t>
  </si>
  <si>
    <t>北京市常赢新荣劳务派遣服务中心</t>
  </si>
  <si>
    <t>38</t>
  </si>
  <si>
    <t>管庄</t>
  </si>
  <si>
    <t>北京世纪强盛人力资源服务有限公司</t>
  </si>
  <si>
    <t>39</t>
  </si>
  <si>
    <t>豆各庄</t>
  </si>
  <si>
    <t>北京豆各庄劳务派遣服务中心</t>
  </si>
  <si>
    <t>40</t>
  </si>
  <si>
    <t>三间房</t>
  </si>
  <si>
    <t>北京家家睦劳务服务中心</t>
  </si>
  <si>
    <t>41</t>
  </si>
  <si>
    <t>东湖</t>
  </si>
  <si>
    <t>北京市春昶人力资源服务有限公司</t>
  </si>
  <si>
    <t>42</t>
  </si>
  <si>
    <t>孙河</t>
  </si>
  <si>
    <t>北京朝河劳务服务有限公司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</si>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</sst>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23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tabSelected="1" workbookViewId="0">
      <pane ySplit="5" topLeftCell="A6" activePane="bottomLeft" state="frozen"/>
      <selection/>
      <selection pane="bottomLeft" activeCell="X13" sqref="X13"/>
    </sheetView>
  </sheetViews>
  <sheetFormatPr defaultColWidth="9" defaultRowHeight="13.5"/>
  <cols>
    <col min="1" max="1" width="3.63333333333333" style="1" customWidth="1"/>
    <col min="2" max="2" width="5.50833333333333" style="1" customWidth="1"/>
    <col min="3" max="3" width="23.3833333333333" style="1" customWidth="1"/>
    <col min="4" max="7" width="5.50833333333333" style="1" customWidth="1"/>
    <col min="8" max="8" width="6.875" style="1" customWidth="1"/>
    <col min="9" max="9" width="9" style="1" customWidth="1"/>
    <col min="10" max="10" width="9" style="1"/>
    <col min="11" max="11" width="11.625" style="1" customWidth="1"/>
    <col min="12" max="12" width="9" style="1"/>
    <col min="13" max="13" width="10.375" style="1"/>
    <col min="14" max="16" width="9" style="1"/>
    <col min="17" max="17" width="10" style="1" customWidth="1"/>
    <col min="18" max="18" width="12.625" style="1"/>
    <col min="19" max="20" width="10.375" style="1"/>
    <col min="21" max="21" width="12.625" style="1"/>
  </cols>
  <sheetData>
    <row r="1" ht="61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/>
      <c r="H3" s="4"/>
      <c r="I3" s="4" t="s">
        <v>6</v>
      </c>
      <c r="J3" s="4" t="s">
        <v>7</v>
      </c>
      <c r="K3" s="4"/>
      <c r="L3" s="4" t="s">
        <v>8</v>
      </c>
      <c r="M3" s="4"/>
      <c r="N3" s="4" t="s">
        <v>9</v>
      </c>
      <c r="O3" s="4"/>
      <c r="P3" s="4"/>
      <c r="Q3" s="4"/>
      <c r="R3" s="5" t="s">
        <v>10</v>
      </c>
      <c r="S3" s="5" t="s">
        <v>11</v>
      </c>
      <c r="T3" s="4"/>
      <c r="U3" s="4"/>
      <c r="V3" s="4"/>
    </row>
    <row r="4" spans="1:22">
      <c r="A4" s="4"/>
      <c r="B4" s="4"/>
      <c r="C4" s="4"/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  <c r="I4" s="4"/>
      <c r="J4" s="4" t="s">
        <v>17</v>
      </c>
      <c r="K4" s="4" t="s">
        <v>18</v>
      </c>
      <c r="L4" s="4" t="s">
        <v>17</v>
      </c>
      <c r="M4" s="4" t="s">
        <v>19</v>
      </c>
      <c r="N4" s="4" t="s">
        <v>17</v>
      </c>
      <c r="O4" s="4" t="s">
        <v>20</v>
      </c>
      <c r="P4" s="4" t="s">
        <v>21</v>
      </c>
      <c r="Q4" s="4" t="s">
        <v>22</v>
      </c>
      <c r="R4" s="6"/>
      <c r="S4" s="6"/>
      <c r="T4" s="4" t="s">
        <v>23</v>
      </c>
      <c r="U4" s="4" t="s">
        <v>24</v>
      </c>
      <c r="V4" s="4"/>
    </row>
    <row r="5" ht="36" spans="1:2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7"/>
      <c r="S5" s="7"/>
      <c r="T5" s="4"/>
      <c r="U5" s="4" t="s">
        <v>25</v>
      </c>
      <c r="V5" s="4" t="s">
        <v>26</v>
      </c>
    </row>
    <row r="6" ht="22.5" spans="1:22">
      <c r="A6" s="8" t="s">
        <v>27</v>
      </c>
      <c r="B6" s="9" t="s">
        <v>28</v>
      </c>
      <c r="C6" s="8" t="s">
        <v>29</v>
      </c>
      <c r="D6" s="10">
        <v>21</v>
      </c>
      <c r="E6" s="10">
        <v>0</v>
      </c>
      <c r="F6" s="10">
        <v>1</v>
      </c>
      <c r="G6" s="10">
        <v>1</v>
      </c>
      <c r="H6" s="10">
        <v>23</v>
      </c>
      <c r="I6" s="8" t="s">
        <v>30</v>
      </c>
      <c r="J6" s="10">
        <v>1900</v>
      </c>
      <c r="K6" s="11">
        <f>(H6*J6)*3</f>
        <v>131100</v>
      </c>
      <c r="L6" s="10">
        <v>6456</v>
      </c>
      <c r="M6" s="11">
        <f>(H6*L6)*3</f>
        <v>445464</v>
      </c>
      <c r="N6" s="10">
        <v>1900</v>
      </c>
      <c r="O6" s="10">
        <v>27</v>
      </c>
      <c r="P6" s="10">
        <v>26</v>
      </c>
      <c r="Q6" s="12">
        <f>(O6+P6)*N6</f>
        <v>100700</v>
      </c>
      <c r="R6" s="13">
        <v>289659</v>
      </c>
      <c r="S6" s="12">
        <f>K6+M6+Q6+R6</f>
        <v>966923</v>
      </c>
      <c r="T6" s="12">
        <v>0</v>
      </c>
      <c r="U6" s="12">
        <f>S6-T6</f>
        <v>966923</v>
      </c>
      <c r="V6" s="9" t="s">
        <v>31</v>
      </c>
    </row>
    <row r="7" ht="22.5" spans="1:22">
      <c r="A7" s="8" t="s">
        <v>32</v>
      </c>
      <c r="B7" s="9" t="s">
        <v>33</v>
      </c>
      <c r="C7" s="8" t="s">
        <v>34</v>
      </c>
      <c r="D7" s="10">
        <v>40</v>
      </c>
      <c r="E7" s="10">
        <v>7</v>
      </c>
      <c r="F7" s="10">
        <v>2</v>
      </c>
      <c r="G7" s="10">
        <v>0</v>
      </c>
      <c r="H7" s="10">
        <v>49</v>
      </c>
      <c r="I7" s="8" t="s">
        <v>30</v>
      </c>
      <c r="J7" s="10">
        <v>1900</v>
      </c>
      <c r="K7" s="11">
        <f t="shared" ref="K7:K47" si="0">(H7*J7)*3</f>
        <v>279300</v>
      </c>
      <c r="L7" s="10">
        <v>6456</v>
      </c>
      <c r="M7" s="11">
        <f t="shared" ref="M7:M47" si="1">(H7*L7)*3</f>
        <v>949032</v>
      </c>
      <c r="N7" s="10">
        <v>1900</v>
      </c>
      <c r="O7" s="10">
        <v>60</v>
      </c>
      <c r="P7" s="10">
        <v>60</v>
      </c>
      <c r="Q7" s="12">
        <f t="shared" ref="Q7:Q47" si="2">(O7+P7)*N7</f>
        <v>228000</v>
      </c>
      <c r="R7" s="13">
        <v>232170</v>
      </c>
      <c r="S7" s="12">
        <f t="shared" ref="S7:S47" si="3">K7+M7+Q7+R7</f>
        <v>1688502</v>
      </c>
      <c r="T7" s="12">
        <v>0</v>
      </c>
      <c r="U7" s="12">
        <f t="shared" ref="U7:U47" si="4">S7-T7</f>
        <v>1688502</v>
      </c>
      <c r="V7" s="9" t="s">
        <v>31</v>
      </c>
    </row>
    <row r="8" ht="22.5" spans="1:22">
      <c r="A8" s="8" t="s">
        <v>35</v>
      </c>
      <c r="B8" s="9" t="s">
        <v>36</v>
      </c>
      <c r="C8" s="8" t="s">
        <v>37</v>
      </c>
      <c r="D8" s="10">
        <v>4</v>
      </c>
      <c r="E8" s="10">
        <v>6</v>
      </c>
      <c r="F8" s="10">
        <v>1</v>
      </c>
      <c r="G8" s="10">
        <v>0</v>
      </c>
      <c r="H8" s="10">
        <v>11</v>
      </c>
      <c r="I8" s="8" t="s">
        <v>30</v>
      </c>
      <c r="J8" s="10">
        <v>1900</v>
      </c>
      <c r="K8" s="11">
        <f t="shared" si="0"/>
        <v>62700</v>
      </c>
      <c r="L8" s="10">
        <v>6456</v>
      </c>
      <c r="M8" s="11">
        <f t="shared" si="1"/>
        <v>213048</v>
      </c>
      <c r="N8" s="10">
        <v>1900</v>
      </c>
      <c r="O8" s="10">
        <v>12</v>
      </c>
      <c r="P8" s="10">
        <v>12</v>
      </c>
      <c r="Q8" s="12">
        <f t="shared" si="2"/>
        <v>45600</v>
      </c>
      <c r="R8" s="13">
        <v>0</v>
      </c>
      <c r="S8" s="12">
        <f t="shared" si="3"/>
        <v>321348</v>
      </c>
      <c r="T8" s="12">
        <v>321348</v>
      </c>
      <c r="U8" s="12">
        <f t="shared" si="4"/>
        <v>0</v>
      </c>
      <c r="V8" s="9" t="s">
        <v>31</v>
      </c>
    </row>
    <row r="9" ht="22.5" spans="1:22">
      <c r="A9" s="8" t="s">
        <v>38</v>
      </c>
      <c r="B9" s="9" t="s">
        <v>39</v>
      </c>
      <c r="C9" s="8" t="s">
        <v>40</v>
      </c>
      <c r="D9" s="10">
        <v>14</v>
      </c>
      <c r="E9" s="10">
        <v>5</v>
      </c>
      <c r="F9" s="10">
        <v>0</v>
      </c>
      <c r="G9" s="10">
        <v>0</v>
      </c>
      <c r="H9" s="10">
        <v>19</v>
      </c>
      <c r="I9" s="8" t="s">
        <v>30</v>
      </c>
      <c r="J9" s="10">
        <v>1900</v>
      </c>
      <c r="K9" s="11">
        <f t="shared" si="0"/>
        <v>108300</v>
      </c>
      <c r="L9" s="10">
        <v>6456</v>
      </c>
      <c r="M9" s="11">
        <f t="shared" si="1"/>
        <v>367992</v>
      </c>
      <c r="N9" s="10">
        <v>1900</v>
      </c>
      <c r="O9" s="10">
        <v>19</v>
      </c>
      <c r="P9" s="10">
        <v>19</v>
      </c>
      <c r="Q9" s="12">
        <f t="shared" si="2"/>
        <v>72200</v>
      </c>
      <c r="R9" s="13">
        <v>167610</v>
      </c>
      <c r="S9" s="12">
        <f t="shared" si="3"/>
        <v>716102</v>
      </c>
      <c r="T9" s="12">
        <v>0</v>
      </c>
      <c r="U9" s="12">
        <f t="shared" si="4"/>
        <v>716102</v>
      </c>
      <c r="V9" s="9" t="s">
        <v>31</v>
      </c>
    </row>
    <row r="10" ht="22.5" spans="1:22">
      <c r="A10" s="8" t="s">
        <v>41</v>
      </c>
      <c r="B10" s="9" t="s">
        <v>42</v>
      </c>
      <c r="C10" s="8" t="s">
        <v>43</v>
      </c>
      <c r="D10" s="10">
        <v>31</v>
      </c>
      <c r="E10" s="10">
        <v>0</v>
      </c>
      <c r="F10" s="10">
        <v>1</v>
      </c>
      <c r="G10" s="10">
        <v>0</v>
      </c>
      <c r="H10" s="10">
        <v>32</v>
      </c>
      <c r="I10" s="8" t="s">
        <v>30</v>
      </c>
      <c r="J10" s="10">
        <v>1900</v>
      </c>
      <c r="K10" s="11">
        <f t="shared" si="0"/>
        <v>182400</v>
      </c>
      <c r="L10" s="10">
        <v>6456</v>
      </c>
      <c r="M10" s="11">
        <f t="shared" si="1"/>
        <v>619776</v>
      </c>
      <c r="N10" s="10">
        <v>1900</v>
      </c>
      <c r="O10" s="10">
        <v>36</v>
      </c>
      <c r="P10" s="10">
        <v>36</v>
      </c>
      <c r="Q10" s="12">
        <f t="shared" si="2"/>
        <v>136800</v>
      </c>
      <c r="R10" s="13">
        <v>45069</v>
      </c>
      <c r="S10" s="12">
        <f t="shared" si="3"/>
        <v>984045</v>
      </c>
      <c r="T10" s="12">
        <v>0</v>
      </c>
      <c r="U10" s="12">
        <f t="shared" si="4"/>
        <v>984045</v>
      </c>
      <c r="V10" s="9" t="s">
        <v>31</v>
      </c>
    </row>
    <row r="11" ht="22.5" spans="1:22">
      <c r="A11" s="8" t="s">
        <v>44</v>
      </c>
      <c r="B11" s="9" t="s">
        <v>45</v>
      </c>
      <c r="C11" s="8" t="s">
        <v>46</v>
      </c>
      <c r="D11" s="10">
        <v>24</v>
      </c>
      <c r="E11" s="10">
        <v>0</v>
      </c>
      <c r="F11" s="10">
        <v>0</v>
      </c>
      <c r="G11" s="10">
        <v>0</v>
      </c>
      <c r="H11" s="10">
        <v>24</v>
      </c>
      <c r="I11" s="8" t="s">
        <v>30</v>
      </c>
      <c r="J11" s="10">
        <v>1900</v>
      </c>
      <c r="K11" s="11">
        <f t="shared" si="0"/>
        <v>136800</v>
      </c>
      <c r="L11" s="10">
        <v>6456</v>
      </c>
      <c r="M11" s="11">
        <f t="shared" si="1"/>
        <v>464832</v>
      </c>
      <c r="N11" s="10">
        <v>1900</v>
      </c>
      <c r="O11" s="10">
        <v>31</v>
      </c>
      <c r="P11" s="10">
        <v>29</v>
      </c>
      <c r="Q11" s="12">
        <f t="shared" si="2"/>
        <v>114000</v>
      </c>
      <c r="R11" s="13">
        <v>200136</v>
      </c>
      <c r="S11" s="12">
        <f t="shared" si="3"/>
        <v>915768</v>
      </c>
      <c r="T11" s="12">
        <v>0</v>
      </c>
      <c r="U11" s="12">
        <f t="shared" si="4"/>
        <v>915768</v>
      </c>
      <c r="V11" s="9" t="s">
        <v>31</v>
      </c>
    </row>
    <row r="12" ht="22.5" spans="1:22">
      <c r="A12" s="8" t="s">
        <v>47</v>
      </c>
      <c r="B12" s="9" t="s">
        <v>48</v>
      </c>
      <c r="C12" s="8" t="s">
        <v>49</v>
      </c>
      <c r="D12" s="10">
        <v>50</v>
      </c>
      <c r="E12" s="10">
        <v>4</v>
      </c>
      <c r="F12" s="10">
        <v>2</v>
      </c>
      <c r="G12" s="10">
        <v>0</v>
      </c>
      <c r="H12" s="10">
        <v>56</v>
      </c>
      <c r="I12" s="8" t="s">
        <v>30</v>
      </c>
      <c r="J12" s="10">
        <v>1900</v>
      </c>
      <c r="K12" s="11">
        <f t="shared" si="0"/>
        <v>319200</v>
      </c>
      <c r="L12" s="10">
        <v>6456</v>
      </c>
      <c r="M12" s="11">
        <f t="shared" si="1"/>
        <v>1084608</v>
      </c>
      <c r="N12" s="10">
        <v>1900</v>
      </c>
      <c r="O12" s="10">
        <v>52</v>
      </c>
      <c r="P12" s="10">
        <v>51</v>
      </c>
      <c r="Q12" s="12">
        <f t="shared" si="2"/>
        <v>195700</v>
      </c>
      <c r="R12" s="13">
        <v>426096</v>
      </c>
      <c r="S12" s="12">
        <f t="shared" si="3"/>
        <v>2025604</v>
      </c>
      <c r="T12" s="12">
        <v>0</v>
      </c>
      <c r="U12" s="12">
        <f t="shared" si="4"/>
        <v>2025604</v>
      </c>
      <c r="V12" s="9" t="s">
        <v>31</v>
      </c>
    </row>
    <row r="13" ht="22.5" spans="1:22">
      <c r="A13" s="8" t="s">
        <v>50</v>
      </c>
      <c r="B13" s="9" t="s">
        <v>51</v>
      </c>
      <c r="C13" s="8" t="s">
        <v>52</v>
      </c>
      <c r="D13" s="10">
        <v>20</v>
      </c>
      <c r="E13" s="10">
        <v>0</v>
      </c>
      <c r="F13" s="10">
        <v>0</v>
      </c>
      <c r="G13" s="10">
        <v>0</v>
      </c>
      <c r="H13" s="10">
        <v>20</v>
      </c>
      <c r="I13" s="8" t="s">
        <v>30</v>
      </c>
      <c r="J13" s="10">
        <v>1900</v>
      </c>
      <c r="K13" s="11">
        <f t="shared" si="0"/>
        <v>114000</v>
      </c>
      <c r="L13" s="10">
        <v>6456</v>
      </c>
      <c r="M13" s="11">
        <f t="shared" si="1"/>
        <v>387360</v>
      </c>
      <c r="N13" s="10">
        <v>1900</v>
      </c>
      <c r="O13" s="10">
        <v>19</v>
      </c>
      <c r="P13" s="10">
        <v>19</v>
      </c>
      <c r="Q13" s="12">
        <f t="shared" si="2"/>
        <v>72200</v>
      </c>
      <c r="R13" s="13">
        <v>19368</v>
      </c>
      <c r="S13" s="12">
        <f t="shared" si="3"/>
        <v>592928</v>
      </c>
      <c r="T13" s="12">
        <v>0</v>
      </c>
      <c r="U13" s="12">
        <f t="shared" si="4"/>
        <v>592928</v>
      </c>
      <c r="V13" s="9" t="s">
        <v>31</v>
      </c>
    </row>
    <row r="14" ht="22.5" spans="1:22">
      <c r="A14" s="8" t="s">
        <v>53</v>
      </c>
      <c r="B14" s="9" t="s">
        <v>54</v>
      </c>
      <c r="C14" s="8" t="s">
        <v>55</v>
      </c>
      <c r="D14" s="10">
        <v>20</v>
      </c>
      <c r="E14" s="10">
        <v>12</v>
      </c>
      <c r="F14" s="10">
        <v>0</v>
      </c>
      <c r="G14" s="10">
        <v>0</v>
      </c>
      <c r="H14" s="10">
        <v>32</v>
      </c>
      <c r="I14" s="8" t="s">
        <v>30</v>
      </c>
      <c r="J14" s="10">
        <v>1900</v>
      </c>
      <c r="K14" s="11">
        <f t="shared" si="0"/>
        <v>182400</v>
      </c>
      <c r="L14" s="10">
        <v>6456</v>
      </c>
      <c r="M14" s="11">
        <f t="shared" si="1"/>
        <v>619776</v>
      </c>
      <c r="N14" s="10">
        <v>1900</v>
      </c>
      <c r="O14" s="10">
        <v>37</v>
      </c>
      <c r="P14" s="10">
        <v>39</v>
      </c>
      <c r="Q14" s="12">
        <f t="shared" si="2"/>
        <v>144400</v>
      </c>
      <c r="R14" s="13">
        <v>213048</v>
      </c>
      <c r="S14" s="12">
        <f t="shared" si="3"/>
        <v>1159624</v>
      </c>
      <c r="T14" s="12">
        <v>0</v>
      </c>
      <c r="U14" s="12">
        <f t="shared" si="4"/>
        <v>1159624</v>
      </c>
      <c r="V14" s="9" t="s">
        <v>31</v>
      </c>
    </row>
    <row r="15" ht="22.5" spans="1:22">
      <c r="A15" s="8" t="s">
        <v>56</v>
      </c>
      <c r="B15" s="9" t="s">
        <v>57</v>
      </c>
      <c r="C15" s="8" t="s">
        <v>58</v>
      </c>
      <c r="D15" s="10">
        <v>20</v>
      </c>
      <c r="E15" s="10">
        <v>0</v>
      </c>
      <c r="F15" s="10">
        <v>1</v>
      </c>
      <c r="G15" s="10">
        <v>0</v>
      </c>
      <c r="H15" s="10">
        <v>21</v>
      </c>
      <c r="I15" s="8" t="s">
        <v>30</v>
      </c>
      <c r="J15" s="10">
        <v>1900</v>
      </c>
      <c r="K15" s="11">
        <f t="shared" si="0"/>
        <v>119700</v>
      </c>
      <c r="L15" s="10">
        <v>6456</v>
      </c>
      <c r="M15" s="11">
        <f t="shared" si="1"/>
        <v>406728</v>
      </c>
      <c r="N15" s="10">
        <v>1900</v>
      </c>
      <c r="O15" s="10">
        <v>26</v>
      </c>
      <c r="P15" s="10">
        <v>25</v>
      </c>
      <c r="Q15" s="12">
        <f t="shared" si="2"/>
        <v>96900</v>
      </c>
      <c r="R15" s="13">
        <v>83805</v>
      </c>
      <c r="S15" s="12">
        <f t="shared" si="3"/>
        <v>707133</v>
      </c>
      <c r="T15" s="12">
        <v>0</v>
      </c>
      <c r="U15" s="12">
        <f t="shared" si="4"/>
        <v>707133</v>
      </c>
      <c r="V15" s="9" t="s">
        <v>31</v>
      </c>
    </row>
    <row r="16" ht="22.5" spans="1:22">
      <c r="A16" s="8" t="s">
        <v>59</v>
      </c>
      <c r="B16" s="9" t="s">
        <v>60</v>
      </c>
      <c r="C16" s="8" t="s">
        <v>61</v>
      </c>
      <c r="D16" s="10">
        <v>38</v>
      </c>
      <c r="E16" s="10">
        <v>0</v>
      </c>
      <c r="F16" s="10">
        <v>0</v>
      </c>
      <c r="G16" s="10">
        <v>0</v>
      </c>
      <c r="H16" s="10">
        <v>38</v>
      </c>
      <c r="I16" s="8" t="s">
        <v>30</v>
      </c>
      <c r="J16" s="10">
        <v>1900</v>
      </c>
      <c r="K16" s="11">
        <f t="shared" si="0"/>
        <v>216600</v>
      </c>
      <c r="L16" s="10">
        <v>6456</v>
      </c>
      <c r="M16" s="11">
        <f t="shared" si="1"/>
        <v>735984</v>
      </c>
      <c r="N16" s="10">
        <v>1900</v>
      </c>
      <c r="O16" s="10">
        <v>40</v>
      </c>
      <c r="P16" s="10">
        <v>40</v>
      </c>
      <c r="Q16" s="12">
        <f t="shared" si="2"/>
        <v>152000</v>
      </c>
      <c r="R16" s="13">
        <v>38736</v>
      </c>
      <c r="S16" s="12">
        <f t="shared" si="3"/>
        <v>1143320</v>
      </c>
      <c r="T16" s="12">
        <v>0</v>
      </c>
      <c r="U16" s="12">
        <f t="shared" si="4"/>
        <v>1143320</v>
      </c>
      <c r="V16" s="9" t="s">
        <v>31</v>
      </c>
    </row>
    <row r="17" ht="22.5" spans="1:22">
      <c r="A17" s="8" t="s">
        <v>62</v>
      </c>
      <c r="B17" s="9" t="s">
        <v>63</v>
      </c>
      <c r="C17" s="8" t="s">
        <v>64</v>
      </c>
      <c r="D17" s="10">
        <v>21</v>
      </c>
      <c r="E17" s="10">
        <v>0</v>
      </c>
      <c r="F17" s="10">
        <v>2</v>
      </c>
      <c r="G17" s="10">
        <v>0</v>
      </c>
      <c r="H17" s="10">
        <v>23</v>
      </c>
      <c r="I17" s="8" t="s">
        <v>30</v>
      </c>
      <c r="J17" s="10">
        <v>1900</v>
      </c>
      <c r="K17" s="11">
        <f t="shared" si="0"/>
        <v>131100</v>
      </c>
      <c r="L17" s="10">
        <v>6456</v>
      </c>
      <c r="M17" s="11">
        <f t="shared" si="1"/>
        <v>445464</v>
      </c>
      <c r="N17" s="10">
        <v>1900</v>
      </c>
      <c r="O17" s="10">
        <v>25</v>
      </c>
      <c r="P17" s="10">
        <v>25</v>
      </c>
      <c r="Q17" s="12">
        <f t="shared" si="2"/>
        <v>95000</v>
      </c>
      <c r="R17" s="13">
        <v>173820</v>
      </c>
      <c r="S17" s="12">
        <f t="shared" si="3"/>
        <v>845384</v>
      </c>
      <c r="T17" s="12">
        <v>0</v>
      </c>
      <c r="U17" s="12">
        <f t="shared" si="4"/>
        <v>845384</v>
      </c>
      <c r="V17" s="9" t="s">
        <v>31</v>
      </c>
    </row>
    <row r="18" ht="22.5" spans="1:22">
      <c r="A18" s="8" t="s">
        <v>65</v>
      </c>
      <c r="B18" s="9" t="s">
        <v>66</v>
      </c>
      <c r="C18" s="8" t="s">
        <v>67</v>
      </c>
      <c r="D18" s="10">
        <v>13</v>
      </c>
      <c r="E18" s="10">
        <v>0</v>
      </c>
      <c r="F18" s="10">
        <v>0</v>
      </c>
      <c r="G18" s="10">
        <v>0</v>
      </c>
      <c r="H18" s="10">
        <v>13</v>
      </c>
      <c r="I18" s="8" t="s">
        <v>30</v>
      </c>
      <c r="J18" s="10">
        <v>1900</v>
      </c>
      <c r="K18" s="11">
        <f t="shared" si="0"/>
        <v>74100</v>
      </c>
      <c r="L18" s="10">
        <v>6456</v>
      </c>
      <c r="M18" s="11">
        <f t="shared" si="1"/>
        <v>251784</v>
      </c>
      <c r="N18" s="10">
        <v>1900</v>
      </c>
      <c r="O18" s="10">
        <v>14</v>
      </c>
      <c r="P18" s="10">
        <v>15</v>
      </c>
      <c r="Q18" s="12">
        <f t="shared" si="2"/>
        <v>55100</v>
      </c>
      <c r="R18" s="13">
        <v>51525</v>
      </c>
      <c r="S18" s="12">
        <f t="shared" si="3"/>
        <v>432509</v>
      </c>
      <c r="T18" s="12">
        <v>0</v>
      </c>
      <c r="U18" s="12">
        <f t="shared" si="4"/>
        <v>432509</v>
      </c>
      <c r="V18" s="9" t="s">
        <v>31</v>
      </c>
    </row>
    <row r="19" ht="22.5" spans="1:22">
      <c r="A19" s="8" t="s">
        <v>68</v>
      </c>
      <c r="B19" s="9" t="s">
        <v>69</v>
      </c>
      <c r="C19" s="8" t="s">
        <v>70</v>
      </c>
      <c r="D19" s="10">
        <v>14</v>
      </c>
      <c r="E19" s="10">
        <v>0</v>
      </c>
      <c r="F19" s="10">
        <v>1</v>
      </c>
      <c r="G19" s="10">
        <v>0</v>
      </c>
      <c r="H19" s="10">
        <v>15</v>
      </c>
      <c r="I19" s="8" t="s">
        <v>30</v>
      </c>
      <c r="J19" s="10">
        <v>1900</v>
      </c>
      <c r="K19" s="11">
        <f t="shared" si="0"/>
        <v>85500</v>
      </c>
      <c r="L19" s="10">
        <v>6456</v>
      </c>
      <c r="M19" s="11">
        <f t="shared" si="1"/>
        <v>290520</v>
      </c>
      <c r="N19" s="10">
        <v>1900</v>
      </c>
      <c r="O19" s="10">
        <v>15</v>
      </c>
      <c r="P19" s="10">
        <v>15</v>
      </c>
      <c r="Q19" s="12">
        <f t="shared" si="2"/>
        <v>57000</v>
      </c>
      <c r="R19" s="13">
        <v>25824</v>
      </c>
      <c r="S19" s="12">
        <f t="shared" si="3"/>
        <v>458844</v>
      </c>
      <c r="T19" s="12">
        <v>13076.16</v>
      </c>
      <c r="U19" s="12">
        <f t="shared" si="4"/>
        <v>445767.84</v>
      </c>
      <c r="V19" s="9" t="s">
        <v>31</v>
      </c>
    </row>
    <row r="20" ht="22.5" spans="1:22">
      <c r="A20" s="8" t="s">
        <v>71</v>
      </c>
      <c r="B20" s="9" t="s">
        <v>72</v>
      </c>
      <c r="C20" s="8" t="s">
        <v>73</v>
      </c>
      <c r="D20" s="10">
        <v>30</v>
      </c>
      <c r="E20" s="10">
        <v>10</v>
      </c>
      <c r="F20" s="10">
        <v>1</v>
      </c>
      <c r="G20" s="10">
        <v>0</v>
      </c>
      <c r="H20" s="10">
        <v>41</v>
      </c>
      <c r="I20" s="8" t="s">
        <v>30</v>
      </c>
      <c r="J20" s="10">
        <v>1900</v>
      </c>
      <c r="K20" s="11">
        <f t="shared" si="0"/>
        <v>233700</v>
      </c>
      <c r="L20" s="10">
        <v>6456</v>
      </c>
      <c r="M20" s="11">
        <f t="shared" si="1"/>
        <v>794088</v>
      </c>
      <c r="N20" s="10">
        <v>1900</v>
      </c>
      <c r="O20" s="10">
        <v>46</v>
      </c>
      <c r="P20" s="10">
        <v>48</v>
      </c>
      <c r="Q20" s="12">
        <f t="shared" si="2"/>
        <v>178600</v>
      </c>
      <c r="R20" s="13">
        <v>25824</v>
      </c>
      <c r="S20" s="12">
        <f t="shared" si="3"/>
        <v>1232212</v>
      </c>
      <c r="T20" s="12">
        <v>0</v>
      </c>
      <c r="U20" s="12">
        <f t="shared" si="4"/>
        <v>1232212</v>
      </c>
      <c r="V20" s="9" t="s">
        <v>31</v>
      </c>
    </row>
    <row r="21" ht="22.5" spans="1:22">
      <c r="A21" s="8" t="s">
        <v>74</v>
      </c>
      <c r="B21" s="9" t="s">
        <v>75</v>
      </c>
      <c r="C21" s="8" t="s">
        <v>76</v>
      </c>
      <c r="D21" s="10">
        <v>7</v>
      </c>
      <c r="E21" s="10">
        <v>0</v>
      </c>
      <c r="F21" s="10">
        <v>1</v>
      </c>
      <c r="G21" s="10">
        <v>1</v>
      </c>
      <c r="H21" s="10">
        <v>9</v>
      </c>
      <c r="I21" s="8" t="s">
        <v>30</v>
      </c>
      <c r="J21" s="10">
        <v>1900</v>
      </c>
      <c r="K21" s="11">
        <f t="shared" si="0"/>
        <v>51300</v>
      </c>
      <c r="L21" s="10">
        <v>6456</v>
      </c>
      <c r="M21" s="11">
        <f t="shared" si="1"/>
        <v>174312</v>
      </c>
      <c r="N21" s="10">
        <v>1900</v>
      </c>
      <c r="O21" s="10">
        <v>10</v>
      </c>
      <c r="P21" s="10">
        <v>10</v>
      </c>
      <c r="Q21" s="12">
        <f t="shared" si="2"/>
        <v>38000</v>
      </c>
      <c r="R21" s="13">
        <v>-25824</v>
      </c>
      <c r="S21" s="12">
        <f t="shared" si="3"/>
        <v>237788</v>
      </c>
      <c r="T21" s="12">
        <v>0</v>
      </c>
      <c r="U21" s="12">
        <f t="shared" si="4"/>
        <v>237788</v>
      </c>
      <c r="V21" s="9" t="s">
        <v>31</v>
      </c>
    </row>
    <row r="22" ht="22.5" spans="1:22">
      <c r="A22" s="8" t="s">
        <v>77</v>
      </c>
      <c r="B22" s="9" t="s">
        <v>78</v>
      </c>
      <c r="C22" s="8" t="s">
        <v>79</v>
      </c>
      <c r="D22" s="10">
        <v>28</v>
      </c>
      <c r="E22" s="10">
        <v>11</v>
      </c>
      <c r="F22" s="10">
        <v>1</v>
      </c>
      <c r="G22" s="10">
        <v>0</v>
      </c>
      <c r="H22" s="10">
        <v>40</v>
      </c>
      <c r="I22" s="8" t="s">
        <v>30</v>
      </c>
      <c r="J22" s="10">
        <v>1900</v>
      </c>
      <c r="K22" s="11">
        <f t="shared" si="0"/>
        <v>228000</v>
      </c>
      <c r="L22" s="10">
        <v>6456</v>
      </c>
      <c r="M22" s="11">
        <f t="shared" si="1"/>
        <v>774720</v>
      </c>
      <c r="N22" s="10">
        <v>1900</v>
      </c>
      <c r="O22" s="10">
        <v>44</v>
      </c>
      <c r="P22" s="10">
        <v>43</v>
      </c>
      <c r="Q22" s="12">
        <f t="shared" si="2"/>
        <v>165300</v>
      </c>
      <c r="R22" s="13">
        <v>122664</v>
      </c>
      <c r="S22" s="12">
        <f t="shared" si="3"/>
        <v>1290684</v>
      </c>
      <c r="T22" s="12">
        <v>0</v>
      </c>
      <c r="U22" s="12">
        <f t="shared" si="4"/>
        <v>1290684</v>
      </c>
      <c r="V22" s="9" t="s">
        <v>31</v>
      </c>
    </row>
    <row r="23" ht="22.5" spans="1:22">
      <c r="A23" s="8" t="s">
        <v>80</v>
      </c>
      <c r="B23" s="9" t="s">
        <v>81</v>
      </c>
      <c r="C23" s="8" t="s">
        <v>82</v>
      </c>
      <c r="D23" s="10">
        <v>19</v>
      </c>
      <c r="E23" s="10">
        <v>2</v>
      </c>
      <c r="F23" s="10">
        <v>1</v>
      </c>
      <c r="G23" s="10">
        <v>0</v>
      </c>
      <c r="H23" s="10">
        <v>22</v>
      </c>
      <c r="I23" s="8" t="s">
        <v>30</v>
      </c>
      <c r="J23" s="10">
        <v>1900</v>
      </c>
      <c r="K23" s="11">
        <f t="shared" si="0"/>
        <v>125400</v>
      </c>
      <c r="L23" s="10">
        <v>6456</v>
      </c>
      <c r="M23" s="11">
        <f t="shared" si="1"/>
        <v>426096</v>
      </c>
      <c r="N23" s="10">
        <v>1900</v>
      </c>
      <c r="O23" s="10">
        <v>20</v>
      </c>
      <c r="P23" s="10">
        <v>18</v>
      </c>
      <c r="Q23" s="12">
        <f t="shared" si="2"/>
        <v>72200</v>
      </c>
      <c r="R23" s="13">
        <v>19368</v>
      </c>
      <c r="S23" s="12">
        <f t="shared" si="3"/>
        <v>643064</v>
      </c>
      <c r="T23" s="12">
        <v>0</v>
      </c>
      <c r="U23" s="12">
        <f t="shared" si="4"/>
        <v>643064</v>
      </c>
      <c r="V23" s="9" t="s">
        <v>31</v>
      </c>
    </row>
    <row r="24" ht="22.5" spans="1:22">
      <c r="A24" s="8" t="s">
        <v>83</v>
      </c>
      <c r="B24" s="9" t="s">
        <v>84</v>
      </c>
      <c r="C24" s="8" t="s">
        <v>85</v>
      </c>
      <c r="D24" s="10">
        <v>33</v>
      </c>
      <c r="E24" s="10">
        <v>9</v>
      </c>
      <c r="F24" s="10">
        <v>0</v>
      </c>
      <c r="G24" s="10">
        <v>0</v>
      </c>
      <c r="H24" s="10">
        <v>42</v>
      </c>
      <c r="I24" s="8" t="s">
        <v>30</v>
      </c>
      <c r="J24" s="10">
        <v>1900</v>
      </c>
      <c r="K24" s="11">
        <f t="shared" si="0"/>
        <v>239400</v>
      </c>
      <c r="L24" s="10">
        <v>6456</v>
      </c>
      <c r="M24" s="11">
        <f t="shared" si="1"/>
        <v>813456</v>
      </c>
      <c r="N24" s="10">
        <v>1900</v>
      </c>
      <c r="O24" s="10">
        <v>44</v>
      </c>
      <c r="P24" s="10">
        <v>44</v>
      </c>
      <c r="Q24" s="12">
        <f t="shared" si="2"/>
        <v>167200</v>
      </c>
      <c r="R24" s="13">
        <v>19368</v>
      </c>
      <c r="S24" s="12">
        <f t="shared" si="3"/>
        <v>1239424</v>
      </c>
      <c r="T24" s="12">
        <v>0</v>
      </c>
      <c r="U24" s="12">
        <f t="shared" si="4"/>
        <v>1239424</v>
      </c>
      <c r="V24" s="9" t="s">
        <v>31</v>
      </c>
    </row>
    <row r="25" ht="22.5" spans="1:22">
      <c r="A25" s="8" t="s">
        <v>86</v>
      </c>
      <c r="B25" s="9" t="s">
        <v>87</v>
      </c>
      <c r="C25" s="8" t="s">
        <v>88</v>
      </c>
      <c r="D25" s="10">
        <v>27</v>
      </c>
      <c r="E25" s="10">
        <v>0</v>
      </c>
      <c r="F25" s="10">
        <v>0</v>
      </c>
      <c r="G25" s="10">
        <v>0</v>
      </c>
      <c r="H25" s="10">
        <v>27</v>
      </c>
      <c r="I25" s="8" t="s">
        <v>30</v>
      </c>
      <c r="J25" s="10">
        <v>1900</v>
      </c>
      <c r="K25" s="11">
        <f t="shared" si="0"/>
        <v>153900</v>
      </c>
      <c r="L25" s="10">
        <v>6456</v>
      </c>
      <c r="M25" s="11">
        <f t="shared" si="1"/>
        <v>522936</v>
      </c>
      <c r="N25" s="10">
        <v>1900</v>
      </c>
      <c r="O25" s="10">
        <v>32</v>
      </c>
      <c r="P25" s="10">
        <v>31</v>
      </c>
      <c r="Q25" s="12">
        <f t="shared" si="2"/>
        <v>119700</v>
      </c>
      <c r="R25" s="13">
        <v>135453</v>
      </c>
      <c r="S25" s="12">
        <f t="shared" si="3"/>
        <v>931989</v>
      </c>
      <c r="T25" s="12">
        <v>0</v>
      </c>
      <c r="U25" s="12">
        <f t="shared" si="4"/>
        <v>931989</v>
      </c>
      <c r="V25" s="9" t="s">
        <v>31</v>
      </c>
    </row>
    <row r="26" ht="22.5" spans="1:22">
      <c r="A26" s="8" t="s">
        <v>89</v>
      </c>
      <c r="B26" s="9" t="s">
        <v>90</v>
      </c>
      <c r="C26" s="8" t="s">
        <v>91</v>
      </c>
      <c r="D26" s="10">
        <v>49</v>
      </c>
      <c r="E26" s="10">
        <v>0</v>
      </c>
      <c r="F26" s="10">
        <v>1</v>
      </c>
      <c r="G26" s="10">
        <v>0</v>
      </c>
      <c r="H26" s="10">
        <v>50</v>
      </c>
      <c r="I26" s="8" t="s">
        <v>30</v>
      </c>
      <c r="J26" s="10">
        <v>1900</v>
      </c>
      <c r="K26" s="11">
        <f t="shared" si="0"/>
        <v>285000</v>
      </c>
      <c r="L26" s="10">
        <v>6456</v>
      </c>
      <c r="M26" s="11">
        <f t="shared" si="1"/>
        <v>968400</v>
      </c>
      <c r="N26" s="10">
        <v>1900</v>
      </c>
      <c r="O26" s="10">
        <v>54</v>
      </c>
      <c r="P26" s="10">
        <v>52</v>
      </c>
      <c r="Q26" s="12">
        <f t="shared" si="2"/>
        <v>201400</v>
      </c>
      <c r="R26" s="13">
        <v>148365</v>
      </c>
      <c r="S26" s="12">
        <f t="shared" si="3"/>
        <v>1603165</v>
      </c>
      <c r="T26" s="12">
        <v>0</v>
      </c>
      <c r="U26" s="12">
        <f t="shared" si="4"/>
        <v>1603165</v>
      </c>
      <c r="V26" s="9" t="s">
        <v>31</v>
      </c>
    </row>
    <row r="27" ht="22.5" spans="1:22">
      <c r="A27" s="8" t="s">
        <v>92</v>
      </c>
      <c r="B27" s="9" t="s">
        <v>93</v>
      </c>
      <c r="C27" s="8" t="s">
        <v>94</v>
      </c>
      <c r="D27" s="10">
        <v>35</v>
      </c>
      <c r="E27" s="10">
        <v>0</v>
      </c>
      <c r="F27" s="10">
        <v>1</v>
      </c>
      <c r="G27" s="10">
        <v>1</v>
      </c>
      <c r="H27" s="10">
        <v>37</v>
      </c>
      <c r="I27" s="8" t="s">
        <v>30</v>
      </c>
      <c r="J27" s="10">
        <v>1900</v>
      </c>
      <c r="K27" s="11">
        <f t="shared" si="0"/>
        <v>210900</v>
      </c>
      <c r="L27" s="10">
        <v>6456</v>
      </c>
      <c r="M27" s="11">
        <f t="shared" si="1"/>
        <v>716616</v>
      </c>
      <c r="N27" s="10">
        <v>1900</v>
      </c>
      <c r="O27" s="10">
        <v>41</v>
      </c>
      <c r="P27" s="10">
        <v>39</v>
      </c>
      <c r="Q27" s="12">
        <f t="shared" si="2"/>
        <v>152000</v>
      </c>
      <c r="R27" s="13">
        <v>154944</v>
      </c>
      <c r="S27" s="12">
        <f t="shared" si="3"/>
        <v>1234460</v>
      </c>
      <c r="T27" s="12">
        <v>0</v>
      </c>
      <c r="U27" s="12">
        <f t="shared" si="4"/>
        <v>1234460</v>
      </c>
      <c r="V27" s="9" t="s">
        <v>31</v>
      </c>
    </row>
    <row r="28" ht="22.5" spans="1:22">
      <c r="A28" s="8" t="s">
        <v>95</v>
      </c>
      <c r="B28" s="9" t="s">
        <v>96</v>
      </c>
      <c r="C28" s="8" t="s">
        <v>97</v>
      </c>
      <c r="D28" s="10">
        <v>41</v>
      </c>
      <c r="E28" s="10">
        <v>0</v>
      </c>
      <c r="F28" s="10">
        <v>1</v>
      </c>
      <c r="G28" s="10">
        <v>0</v>
      </c>
      <c r="H28" s="10">
        <v>42</v>
      </c>
      <c r="I28" s="8" t="s">
        <v>30</v>
      </c>
      <c r="J28" s="10">
        <v>1900</v>
      </c>
      <c r="K28" s="11">
        <f t="shared" si="0"/>
        <v>239400</v>
      </c>
      <c r="L28" s="10">
        <v>6456</v>
      </c>
      <c r="M28" s="11">
        <f t="shared" si="1"/>
        <v>813456</v>
      </c>
      <c r="N28" s="10">
        <v>1900</v>
      </c>
      <c r="O28" s="10">
        <v>43</v>
      </c>
      <c r="P28" s="10">
        <v>44</v>
      </c>
      <c r="Q28" s="12">
        <f t="shared" si="2"/>
        <v>165300</v>
      </c>
      <c r="R28" s="13">
        <v>348132</v>
      </c>
      <c r="S28" s="12">
        <f t="shared" si="3"/>
        <v>1566288</v>
      </c>
      <c r="T28" s="12">
        <v>0</v>
      </c>
      <c r="U28" s="12">
        <f t="shared" si="4"/>
        <v>1566288</v>
      </c>
      <c r="V28" s="9" t="s">
        <v>31</v>
      </c>
    </row>
    <row r="29" ht="22.5" spans="1:22">
      <c r="A29" s="8" t="s">
        <v>98</v>
      </c>
      <c r="B29" s="9" t="s">
        <v>99</v>
      </c>
      <c r="C29" s="8" t="s">
        <v>100</v>
      </c>
      <c r="D29" s="10">
        <v>20</v>
      </c>
      <c r="E29" s="10">
        <v>0</v>
      </c>
      <c r="F29" s="10">
        <v>0</v>
      </c>
      <c r="G29" s="10">
        <v>0</v>
      </c>
      <c r="H29" s="10">
        <v>20</v>
      </c>
      <c r="I29" s="8" t="s">
        <v>30</v>
      </c>
      <c r="J29" s="10">
        <v>1900</v>
      </c>
      <c r="K29" s="11">
        <f t="shared" si="0"/>
        <v>114000</v>
      </c>
      <c r="L29" s="10">
        <v>6456</v>
      </c>
      <c r="M29" s="11">
        <f t="shared" si="1"/>
        <v>387360</v>
      </c>
      <c r="N29" s="10">
        <v>1900</v>
      </c>
      <c r="O29" s="10">
        <v>22</v>
      </c>
      <c r="P29" s="10">
        <v>21</v>
      </c>
      <c r="Q29" s="12">
        <f t="shared" si="2"/>
        <v>81700</v>
      </c>
      <c r="R29" s="13">
        <v>-206592</v>
      </c>
      <c r="S29" s="12">
        <f t="shared" si="3"/>
        <v>376468</v>
      </c>
      <c r="T29" s="12">
        <v>0</v>
      </c>
      <c r="U29" s="12">
        <f t="shared" si="4"/>
        <v>376468</v>
      </c>
      <c r="V29" s="9" t="s">
        <v>31</v>
      </c>
    </row>
    <row r="30" ht="22.5" spans="1:22">
      <c r="A30" s="8" t="s">
        <v>101</v>
      </c>
      <c r="B30" s="9" t="s">
        <v>102</v>
      </c>
      <c r="C30" s="8" t="s">
        <v>103</v>
      </c>
      <c r="D30" s="10">
        <v>25</v>
      </c>
      <c r="E30" s="10">
        <v>0</v>
      </c>
      <c r="F30" s="10">
        <v>0</v>
      </c>
      <c r="G30" s="10">
        <v>0</v>
      </c>
      <c r="H30" s="10">
        <v>25</v>
      </c>
      <c r="I30" s="8" t="s">
        <v>30</v>
      </c>
      <c r="J30" s="10">
        <v>1900</v>
      </c>
      <c r="K30" s="11">
        <f t="shared" si="0"/>
        <v>142500</v>
      </c>
      <c r="L30" s="10">
        <v>6456</v>
      </c>
      <c r="M30" s="11">
        <f t="shared" si="1"/>
        <v>484200</v>
      </c>
      <c r="N30" s="10">
        <v>1900</v>
      </c>
      <c r="O30" s="10">
        <v>28</v>
      </c>
      <c r="P30" s="10">
        <v>28</v>
      </c>
      <c r="Q30" s="12">
        <f t="shared" si="2"/>
        <v>106400</v>
      </c>
      <c r="R30" s="13">
        <v>77472</v>
      </c>
      <c r="S30" s="12">
        <f t="shared" si="3"/>
        <v>810572</v>
      </c>
      <c r="T30" s="12">
        <v>0</v>
      </c>
      <c r="U30" s="12">
        <f t="shared" si="4"/>
        <v>810572</v>
      </c>
      <c r="V30" s="9" t="s">
        <v>31</v>
      </c>
    </row>
    <row r="31" ht="22.5" spans="1:22">
      <c r="A31" s="8" t="s">
        <v>104</v>
      </c>
      <c r="B31" s="9" t="s">
        <v>105</v>
      </c>
      <c r="C31" s="8" t="s">
        <v>106</v>
      </c>
      <c r="D31" s="10">
        <v>4</v>
      </c>
      <c r="E31" s="10">
        <v>0</v>
      </c>
      <c r="F31" s="10">
        <v>1</v>
      </c>
      <c r="G31" s="10">
        <v>0</v>
      </c>
      <c r="H31" s="10">
        <v>5</v>
      </c>
      <c r="I31" s="8" t="s">
        <v>30</v>
      </c>
      <c r="J31" s="10">
        <v>1900</v>
      </c>
      <c r="K31" s="11">
        <f t="shared" si="0"/>
        <v>28500</v>
      </c>
      <c r="L31" s="10">
        <v>6456</v>
      </c>
      <c r="M31" s="11">
        <f t="shared" si="1"/>
        <v>96840</v>
      </c>
      <c r="N31" s="10">
        <v>1900</v>
      </c>
      <c r="O31" s="10">
        <v>7</v>
      </c>
      <c r="P31" s="10">
        <v>6</v>
      </c>
      <c r="Q31" s="12">
        <f t="shared" si="2"/>
        <v>24700</v>
      </c>
      <c r="R31" s="13">
        <v>-6456</v>
      </c>
      <c r="S31" s="12">
        <f t="shared" si="3"/>
        <v>143584</v>
      </c>
      <c r="T31" s="12">
        <v>1237.56</v>
      </c>
      <c r="U31" s="12">
        <f t="shared" si="4"/>
        <v>142346.44</v>
      </c>
      <c r="V31" s="9" t="s">
        <v>31</v>
      </c>
    </row>
    <row r="32" ht="22.5" spans="1:22">
      <c r="A32" s="8" t="s">
        <v>107</v>
      </c>
      <c r="B32" s="9" t="s">
        <v>108</v>
      </c>
      <c r="C32" s="8" t="s">
        <v>109</v>
      </c>
      <c r="D32" s="10">
        <v>0</v>
      </c>
      <c r="E32" s="10">
        <v>0</v>
      </c>
      <c r="F32" s="10">
        <v>1</v>
      </c>
      <c r="G32" s="10">
        <v>0</v>
      </c>
      <c r="H32" s="10">
        <v>1</v>
      </c>
      <c r="I32" s="8" t="s">
        <v>30</v>
      </c>
      <c r="J32" s="10">
        <v>1900</v>
      </c>
      <c r="K32" s="11">
        <f t="shared" si="0"/>
        <v>5700</v>
      </c>
      <c r="L32" s="10">
        <v>6456</v>
      </c>
      <c r="M32" s="11">
        <f t="shared" si="1"/>
        <v>19368</v>
      </c>
      <c r="N32" s="10">
        <v>1900</v>
      </c>
      <c r="O32" s="10">
        <v>1</v>
      </c>
      <c r="P32" s="10">
        <v>1</v>
      </c>
      <c r="Q32" s="12">
        <f t="shared" si="2"/>
        <v>3800</v>
      </c>
      <c r="R32" s="13">
        <v>0</v>
      </c>
      <c r="S32" s="12">
        <f t="shared" si="3"/>
        <v>28868</v>
      </c>
      <c r="T32" s="12">
        <v>28868</v>
      </c>
      <c r="U32" s="12">
        <f t="shared" si="4"/>
        <v>0</v>
      </c>
      <c r="V32" s="9" t="s">
        <v>31</v>
      </c>
    </row>
    <row r="33" ht="22.5" spans="1:22">
      <c r="A33" s="8" t="s">
        <v>110</v>
      </c>
      <c r="B33" s="9" t="s">
        <v>111</v>
      </c>
      <c r="C33" s="8" t="s">
        <v>112</v>
      </c>
      <c r="D33" s="10">
        <v>40</v>
      </c>
      <c r="E33" s="10">
        <v>0</v>
      </c>
      <c r="F33" s="10">
        <v>0</v>
      </c>
      <c r="G33" s="10">
        <v>0</v>
      </c>
      <c r="H33" s="10">
        <v>40</v>
      </c>
      <c r="I33" s="8" t="s">
        <v>30</v>
      </c>
      <c r="J33" s="10">
        <v>1900</v>
      </c>
      <c r="K33" s="11">
        <f t="shared" si="0"/>
        <v>228000</v>
      </c>
      <c r="L33" s="10">
        <v>6456</v>
      </c>
      <c r="M33" s="11">
        <f t="shared" si="1"/>
        <v>774720</v>
      </c>
      <c r="N33" s="10">
        <v>1900</v>
      </c>
      <c r="O33" s="10">
        <v>29</v>
      </c>
      <c r="P33" s="10">
        <v>29</v>
      </c>
      <c r="Q33" s="12">
        <f t="shared" si="2"/>
        <v>110200</v>
      </c>
      <c r="R33" s="13">
        <v>218766</v>
      </c>
      <c r="S33" s="12">
        <f t="shared" si="3"/>
        <v>1331686</v>
      </c>
      <c r="T33" s="12">
        <v>0</v>
      </c>
      <c r="U33" s="12">
        <f t="shared" si="4"/>
        <v>1331686</v>
      </c>
      <c r="V33" s="9" t="s">
        <v>31</v>
      </c>
    </row>
    <row r="34" ht="22.5" spans="1:22">
      <c r="A34" s="8" t="s">
        <v>113</v>
      </c>
      <c r="B34" s="9" t="s">
        <v>114</v>
      </c>
      <c r="C34" s="8" t="s">
        <v>115</v>
      </c>
      <c r="D34" s="10">
        <v>8</v>
      </c>
      <c r="E34" s="10">
        <v>0</v>
      </c>
      <c r="F34" s="10">
        <v>1</v>
      </c>
      <c r="G34" s="10">
        <v>0</v>
      </c>
      <c r="H34" s="10">
        <v>9</v>
      </c>
      <c r="I34" s="8" t="s">
        <v>30</v>
      </c>
      <c r="J34" s="10">
        <v>1900</v>
      </c>
      <c r="K34" s="11">
        <f t="shared" si="0"/>
        <v>51300</v>
      </c>
      <c r="L34" s="10">
        <v>6456</v>
      </c>
      <c r="M34" s="11">
        <f t="shared" si="1"/>
        <v>174312</v>
      </c>
      <c r="N34" s="10">
        <v>1900</v>
      </c>
      <c r="O34" s="10">
        <v>10</v>
      </c>
      <c r="P34" s="10">
        <v>10</v>
      </c>
      <c r="Q34" s="12">
        <f t="shared" si="2"/>
        <v>38000</v>
      </c>
      <c r="R34" s="13">
        <v>38736</v>
      </c>
      <c r="S34" s="12">
        <f t="shared" si="3"/>
        <v>302348</v>
      </c>
      <c r="T34" s="12">
        <v>0</v>
      </c>
      <c r="U34" s="12">
        <f t="shared" si="4"/>
        <v>302348</v>
      </c>
      <c r="V34" s="9" t="s">
        <v>31</v>
      </c>
    </row>
    <row r="35" ht="22.5" spans="1:22">
      <c r="A35" s="8" t="s">
        <v>116</v>
      </c>
      <c r="B35" s="9" t="s">
        <v>117</v>
      </c>
      <c r="C35" s="8" t="s">
        <v>118</v>
      </c>
      <c r="D35" s="10">
        <v>45</v>
      </c>
      <c r="E35" s="10">
        <v>0</v>
      </c>
      <c r="F35" s="10">
        <v>1</v>
      </c>
      <c r="G35" s="10">
        <v>1</v>
      </c>
      <c r="H35" s="10">
        <v>47</v>
      </c>
      <c r="I35" s="8" t="s">
        <v>30</v>
      </c>
      <c r="J35" s="10">
        <v>1900</v>
      </c>
      <c r="K35" s="11">
        <f t="shared" si="0"/>
        <v>267900</v>
      </c>
      <c r="L35" s="10">
        <v>6456</v>
      </c>
      <c r="M35" s="11">
        <f t="shared" si="1"/>
        <v>910296</v>
      </c>
      <c r="N35" s="10">
        <v>1900</v>
      </c>
      <c r="O35" s="10">
        <v>55</v>
      </c>
      <c r="P35" s="10">
        <v>57</v>
      </c>
      <c r="Q35" s="12">
        <f t="shared" si="2"/>
        <v>212800</v>
      </c>
      <c r="R35" s="13">
        <v>212802</v>
      </c>
      <c r="S35" s="12">
        <f t="shared" si="3"/>
        <v>1603798</v>
      </c>
      <c r="T35" s="12">
        <v>0</v>
      </c>
      <c r="U35" s="12">
        <f t="shared" si="4"/>
        <v>1603798</v>
      </c>
      <c r="V35" s="9" t="s">
        <v>31</v>
      </c>
    </row>
    <row r="36" ht="22.5" spans="1:22">
      <c r="A36" s="8" t="s">
        <v>119</v>
      </c>
      <c r="B36" s="9" t="s">
        <v>120</v>
      </c>
      <c r="C36" s="8" t="s">
        <v>121</v>
      </c>
      <c r="D36" s="10">
        <v>1</v>
      </c>
      <c r="E36" s="10">
        <v>0</v>
      </c>
      <c r="F36" s="10">
        <v>0</v>
      </c>
      <c r="G36" s="10">
        <v>0</v>
      </c>
      <c r="H36" s="10">
        <v>1</v>
      </c>
      <c r="I36" s="8" t="s">
        <v>30</v>
      </c>
      <c r="J36" s="10">
        <v>1900</v>
      </c>
      <c r="K36" s="11">
        <f t="shared" si="0"/>
        <v>5700</v>
      </c>
      <c r="L36" s="10">
        <v>6456</v>
      </c>
      <c r="M36" s="11">
        <f t="shared" si="1"/>
        <v>19368</v>
      </c>
      <c r="N36" s="10">
        <v>1900</v>
      </c>
      <c r="O36" s="10">
        <v>2</v>
      </c>
      <c r="P36" s="10">
        <v>2</v>
      </c>
      <c r="Q36" s="12">
        <f t="shared" si="2"/>
        <v>7600</v>
      </c>
      <c r="R36" s="13">
        <v>0</v>
      </c>
      <c r="S36" s="12">
        <f t="shared" si="3"/>
        <v>32668</v>
      </c>
      <c r="T36" s="12">
        <v>32668</v>
      </c>
      <c r="U36" s="12">
        <f t="shared" si="4"/>
        <v>0</v>
      </c>
      <c r="V36" s="9" t="s">
        <v>31</v>
      </c>
    </row>
    <row r="37" ht="22.5" spans="1:22">
      <c r="A37" s="8" t="s">
        <v>122</v>
      </c>
      <c r="B37" s="9" t="s">
        <v>123</v>
      </c>
      <c r="C37" s="8" t="s">
        <v>124</v>
      </c>
      <c r="D37" s="10">
        <v>15</v>
      </c>
      <c r="E37" s="10">
        <v>0</v>
      </c>
      <c r="F37" s="10">
        <v>0</v>
      </c>
      <c r="G37" s="10">
        <v>0</v>
      </c>
      <c r="H37" s="10">
        <v>15</v>
      </c>
      <c r="I37" s="8" t="s">
        <v>30</v>
      </c>
      <c r="J37" s="10">
        <v>1900</v>
      </c>
      <c r="K37" s="11">
        <f t="shared" si="0"/>
        <v>85500</v>
      </c>
      <c r="L37" s="10">
        <v>6456</v>
      </c>
      <c r="M37" s="11">
        <f t="shared" si="1"/>
        <v>290520</v>
      </c>
      <c r="N37" s="10">
        <v>1900</v>
      </c>
      <c r="O37" s="10">
        <v>16</v>
      </c>
      <c r="P37" s="10">
        <v>15</v>
      </c>
      <c r="Q37" s="12">
        <f t="shared" si="2"/>
        <v>58900</v>
      </c>
      <c r="R37" s="13">
        <v>-174681</v>
      </c>
      <c r="S37" s="12">
        <f t="shared" si="3"/>
        <v>260239</v>
      </c>
      <c r="T37" s="12">
        <v>0</v>
      </c>
      <c r="U37" s="12">
        <f t="shared" si="4"/>
        <v>260239</v>
      </c>
      <c r="V37" s="9" t="s">
        <v>31</v>
      </c>
    </row>
    <row r="38" ht="22.5" spans="1:22">
      <c r="A38" s="8" t="s">
        <v>125</v>
      </c>
      <c r="B38" s="9" t="s">
        <v>126</v>
      </c>
      <c r="C38" s="8" t="s">
        <v>127</v>
      </c>
      <c r="D38" s="10">
        <v>26</v>
      </c>
      <c r="E38" s="10">
        <v>0</v>
      </c>
      <c r="F38" s="10">
        <v>1</v>
      </c>
      <c r="G38" s="10">
        <v>1</v>
      </c>
      <c r="H38" s="10">
        <v>28</v>
      </c>
      <c r="I38" s="8" t="s">
        <v>30</v>
      </c>
      <c r="J38" s="10">
        <v>1900</v>
      </c>
      <c r="K38" s="11">
        <f t="shared" si="0"/>
        <v>159600</v>
      </c>
      <c r="L38" s="10">
        <v>6456</v>
      </c>
      <c r="M38" s="11">
        <f t="shared" si="1"/>
        <v>542304</v>
      </c>
      <c r="N38" s="10">
        <v>1900</v>
      </c>
      <c r="O38" s="10">
        <v>29</v>
      </c>
      <c r="P38" s="10">
        <v>29</v>
      </c>
      <c r="Q38" s="12">
        <f t="shared" si="2"/>
        <v>110200</v>
      </c>
      <c r="R38" s="13">
        <v>25701</v>
      </c>
      <c r="S38" s="12">
        <f t="shared" si="3"/>
        <v>837805</v>
      </c>
      <c r="T38" s="12">
        <v>0</v>
      </c>
      <c r="U38" s="12">
        <f t="shared" si="4"/>
        <v>837805</v>
      </c>
      <c r="V38" s="9" t="s">
        <v>31</v>
      </c>
    </row>
    <row r="39" ht="22.5" spans="1:22">
      <c r="A39" s="8" t="s">
        <v>128</v>
      </c>
      <c r="B39" s="9" t="s">
        <v>129</v>
      </c>
      <c r="C39" s="8" t="s">
        <v>130</v>
      </c>
      <c r="D39" s="10">
        <v>20</v>
      </c>
      <c r="E39" s="10">
        <v>0</v>
      </c>
      <c r="F39" s="10">
        <v>0</v>
      </c>
      <c r="G39" s="10">
        <v>0</v>
      </c>
      <c r="H39" s="10">
        <v>20</v>
      </c>
      <c r="I39" s="8" t="s">
        <v>30</v>
      </c>
      <c r="J39" s="10">
        <v>1900</v>
      </c>
      <c r="K39" s="11">
        <f t="shared" si="0"/>
        <v>114000</v>
      </c>
      <c r="L39" s="10">
        <v>6456</v>
      </c>
      <c r="M39" s="11">
        <f t="shared" si="1"/>
        <v>387360</v>
      </c>
      <c r="N39" s="10">
        <v>1900</v>
      </c>
      <c r="O39" s="10">
        <v>15</v>
      </c>
      <c r="P39" s="10">
        <v>17</v>
      </c>
      <c r="Q39" s="12">
        <f t="shared" si="2"/>
        <v>60800</v>
      </c>
      <c r="R39" s="13">
        <v>271029</v>
      </c>
      <c r="S39" s="12">
        <f t="shared" si="3"/>
        <v>833189</v>
      </c>
      <c r="T39" s="12">
        <v>0</v>
      </c>
      <c r="U39" s="12">
        <f t="shared" si="4"/>
        <v>833189</v>
      </c>
      <c r="V39" s="9" t="s">
        <v>31</v>
      </c>
    </row>
    <row r="40" ht="22.5" spans="1:22">
      <c r="A40" s="8" t="s">
        <v>131</v>
      </c>
      <c r="B40" s="9" t="s">
        <v>132</v>
      </c>
      <c r="C40" s="8" t="s">
        <v>133</v>
      </c>
      <c r="D40" s="10">
        <v>5</v>
      </c>
      <c r="E40" s="10">
        <v>0</v>
      </c>
      <c r="F40" s="10">
        <v>0</v>
      </c>
      <c r="G40" s="10">
        <v>0</v>
      </c>
      <c r="H40" s="10">
        <v>5</v>
      </c>
      <c r="I40" s="8" t="s">
        <v>30</v>
      </c>
      <c r="J40" s="10">
        <v>1900</v>
      </c>
      <c r="K40" s="11">
        <f t="shared" si="0"/>
        <v>28500</v>
      </c>
      <c r="L40" s="10">
        <v>6456</v>
      </c>
      <c r="M40" s="11">
        <f t="shared" si="1"/>
        <v>96840</v>
      </c>
      <c r="N40" s="10">
        <v>1900</v>
      </c>
      <c r="O40" s="10">
        <v>5</v>
      </c>
      <c r="P40" s="10">
        <v>6</v>
      </c>
      <c r="Q40" s="12">
        <f t="shared" si="2"/>
        <v>20900</v>
      </c>
      <c r="R40" s="13">
        <v>103173</v>
      </c>
      <c r="S40" s="12">
        <f t="shared" si="3"/>
        <v>249413</v>
      </c>
      <c r="T40" s="12">
        <v>249413</v>
      </c>
      <c r="U40" s="12">
        <f t="shared" si="4"/>
        <v>0</v>
      </c>
      <c r="V40" s="9" t="s">
        <v>31</v>
      </c>
    </row>
    <row r="41" ht="22.5" spans="1:22">
      <c r="A41" s="8" t="s">
        <v>134</v>
      </c>
      <c r="B41" s="9" t="s">
        <v>135</v>
      </c>
      <c r="C41" s="8" t="s">
        <v>136</v>
      </c>
      <c r="D41" s="10">
        <v>30</v>
      </c>
      <c r="E41" s="10">
        <v>1</v>
      </c>
      <c r="F41" s="10">
        <v>0</v>
      </c>
      <c r="G41" s="10">
        <v>1</v>
      </c>
      <c r="H41" s="10">
        <v>32</v>
      </c>
      <c r="I41" s="8" t="s">
        <v>30</v>
      </c>
      <c r="J41" s="10">
        <v>1900</v>
      </c>
      <c r="K41" s="11">
        <f t="shared" si="0"/>
        <v>182400</v>
      </c>
      <c r="L41" s="10">
        <v>6456</v>
      </c>
      <c r="M41" s="11">
        <f t="shared" si="1"/>
        <v>619776</v>
      </c>
      <c r="N41" s="10">
        <v>1900</v>
      </c>
      <c r="O41" s="10">
        <v>35</v>
      </c>
      <c r="P41" s="10">
        <v>33</v>
      </c>
      <c r="Q41" s="12">
        <f t="shared" si="2"/>
        <v>129200</v>
      </c>
      <c r="R41" s="13">
        <v>245082</v>
      </c>
      <c r="S41" s="12">
        <f t="shared" si="3"/>
        <v>1176458</v>
      </c>
      <c r="T41" s="12">
        <v>0</v>
      </c>
      <c r="U41" s="12">
        <f t="shared" si="4"/>
        <v>1176458</v>
      </c>
      <c r="V41" s="9" t="s">
        <v>31</v>
      </c>
    </row>
    <row r="42" ht="22.5" spans="1:22">
      <c r="A42" s="8" t="s">
        <v>137</v>
      </c>
      <c r="B42" s="9" t="s">
        <v>138</v>
      </c>
      <c r="C42" s="8" t="s">
        <v>139</v>
      </c>
      <c r="D42" s="10">
        <v>25</v>
      </c>
      <c r="E42" s="10">
        <v>4</v>
      </c>
      <c r="F42" s="10">
        <v>0</v>
      </c>
      <c r="G42" s="10">
        <v>0</v>
      </c>
      <c r="H42" s="10">
        <v>29</v>
      </c>
      <c r="I42" s="8" t="s">
        <v>30</v>
      </c>
      <c r="J42" s="10">
        <v>1900</v>
      </c>
      <c r="K42" s="11">
        <f t="shared" si="0"/>
        <v>165300</v>
      </c>
      <c r="L42" s="10">
        <v>6456</v>
      </c>
      <c r="M42" s="11">
        <f t="shared" si="1"/>
        <v>561672</v>
      </c>
      <c r="N42" s="10">
        <v>1900</v>
      </c>
      <c r="O42" s="10">
        <v>33</v>
      </c>
      <c r="P42" s="10">
        <v>31</v>
      </c>
      <c r="Q42" s="12">
        <f t="shared" si="2"/>
        <v>121600</v>
      </c>
      <c r="R42" s="13">
        <v>-45192</v>
      </c>
      <c r="S42" s="12">
        <f t="shared" si="3"/>
        <v>803380</v>
      </c>
      <c r="T42" s="12">
        <v>0</v>
      </c>
      <c r="U42" s="12">
        <f t="shared" si="4"/>
        <v>803380</v>
      </c>
      <c r="V42" s="9" t="s">
        <v>31</v>
      </c>
    </row>
    <row r="43" ht="22.5" spans="1:22">
      <c r="A43" s="8" t="s">
        <v>140</v>
      </c>
      <c r="B43" s="9" t="s">
        <v>141</v>
      </c>
      <c r="C43" s="8" t="s">
        <v>142</v>
      </c>
      <c r="D43" s="10">
        <v>48</v>
      </c>
      <c r="E43" s="10">
        <v>4</v>
      </c>
      <c r="F43" s="10">
        <v>1</v>
      </c>
      <c r="G43" s="10">
        <v>0</v>
      </c>
      <c r="H43" s="10">
        <v>53</v>
      </c>
      <c r="I43" s="8" t="s">
        <v>30</v>
      </c>
      <c r="J43" s="10">
        <v>1900</v>
      </c>
      <c r="K43" s="11">
        <f t="shared" si="0"/>
        <v>302100</v>
      </c>
      <c r="L43" s="10">
        <v>6456</v>
      </c>
      <c r="M43" s="11">
        <f t="shared" si="1"/>
        <v>1026504</v>
      </c>
      <c r="N43" s="10">
        <v>1900</v>
      </c>
      <c r="O43" s="10">
        <v>56</v>
      </c>
      <c r="P43" s="10">
        <v>57</v>
      </c>
      <c r="Q43" s="12">
        <f t="shared" si="2"/>
        <v>214700</v>
      </c>
      <c r="R43" s="13">
        <v>328518</v>
      </c>
      <c r="S43" s="12">
        <f t="shared" si="3"/>
        <v>1871822</v>
      </c>
      <c r="T43" s="12">
        <v>0</v>
      </c>
      <c r="U43" s="12">
        <f t="shared" si="4"/>
        <v>1871822</v>
      </c>
      <c r="V43" s="9" t="s">
        <v>31</v>
      </c>
    </row>
    <row r="44" ht="22.5" spans="1:22">
      <c r="A44" s="8" t="s">
        <v>143</v>
      </c>
      <c r="B44" s="9" t="s">
        <v>144</v>
      </c>
      <c r="C44" s="8" t="s">
        <v>145</v>
      </c>
      <c r="D44" s="10">
        <v>3</v>
      </c>
      <c r="E44" s="10">
        <v>0</v>
      </c>
      <c r="F44" s="10">
        <v>0</v>
      </c>
      <c r="G44" s="10">
        <v>0</v>
      </c>
      <c r="H44" s="10">
        <v>3</v>
      </c>
      <c r="I44" s="8" t="s">
        <v>30</v>
      </c>
      <c r="J44" s="10">
        <v>1900</v>
      </c>
      <c r="K44" s="11">
        <f t="shared" si="0"/>
        <v>17100</v>
      </c>
      <c r="L44" s="10">
        <v>6456</v>
      </c>
      <c r="M44" s="11">
        <f t="shared" si="1"/>
        <v>58104</v>
      </c>
      <c r="N44" s="10">
        <v>1900</v>
      </c>
      <c r="O44" s="10">
        <v>3</v>
      </c>
      <c r="P44" s="10">
        <v>4</v>
      </c>
      <c r="Q44" s="12">
        <f t="shared" si="2"/>
        <v>13300</v>
      </c>
      <c r="R44" s="13">
        <v>63576</v>
      </c>
      <c r="S44" s="12">
        <f t="shared" si="3"/>
        <v>152080</v>
      </c>
      <c r="T44" s="12">
        <v>0</v>
      </c>
      <c r="U44" s="12">
        <f t="shared" si="4"/>
        <v>152080</v>
      </c>
      <c r="V44" s="9" t="s">
        <v>31</v>
      </c>
    </row>
    <row r="45" ht="22.5" spans="1:22">
      <c r="A45" s="8" t="s">
        <v>146</v>
      </c>
      <c r="B45" s="9" t="s">
        <v>147</v>
      </c>
      <c r="C45" s="8" t="s">
        <v>148</v>
      </c>
      <c r="D45" s="10">
        <v>40</v>
      </c>
      <c r="E45" s="10">
        <v>0</v>
      </c>
      <c r="F45" s="10">
        <v>0</v>
      </c>
      <c r="G45" s="10">
        <v>0</v>
      </c>
      <c r="H45" s="10">
        <v>40</v>
      </c>
      <c r="I45" s="8" t="s">
        <v>30</v>
      </c>
      <c r="J45" s="10">
        <v>1900</v>
      </c>
      <c r="K45" s="11">
        <f t="shared" si="0"/>
        <v>228000</v>
      </c>
      <c r="L45" s="10">
        <v>6456</v>
      </c>
      <c r="M45" s="11">
        <f t="shared" si="1"/>
        <v>774720</v>
      </c>
      <c r="N45" s="10">
        <v>1900</v>
      </c>
      <c r="O45" s="10">
        <v>44</v>
      </c>
      <c r="P45" s="10">
        <v>44</v>
      </c>
      <c r="Q45" s="12">
        <f t="shared" si="2"/>
        <v>167200</v>
      </c>
      <c r="R45" s="13">
        <v>90138</v>
      </c>
      <c r="S45" s="12">
        <f t="shared" si="3"/>
        <v>1260058</v>
      </c>
      <c r="T45" s="12">
        <v>0</v>
      </c>
      <c r="U45" s="12">
        <f t="shared" si="4"/>
        <v>1260058</v>
      </c>
      <c r="V45" s="9" t="s">
        <v>31</v>
      </c>
    </row>
    <row r="46" ht="22.5" spans="1:22">
      <c r="A46" s="8" t="s">
        <v>149</v>
      </c>
      <c r="B46" s="9" t="s">
        <v>150</v>
      </c>
      <c r="C46" s="8" t="s">
        <v>151</v>
      </c>
      <c r="D46" s="10">
        <v>5</v>
      </c>
      <c r="E46" s="10">
        <v>0</v>
      </c>
      <c r="F46" s="10">
        <v>0</v>
      </c>
      <c r="G46" s="10">
        <v>0</v>
      </c>
      <c r="H46" s="10">
        <v>5</v>
      </c>
      <c r="I46" s="8" t="s">
        <v>30</v>
      </c>
      <c r="J46" s="10">
        <v>1900</v>
      </c>
      <c r="K46" s="11">
        <f t="shared" si="0"/>
        <v>28500</v>
      </c>
      <c r="L46" s="10">
        <v>6456</v>
      </c>
      <c r="M46" s="11">
        <f t="shared" si="1"/>
        <v>96840</v>
      </c>
      <c r="N46" s="10">
        <v>1900</v>
      </c>
      <c r="O46" s="10">
        <v>3</v>
      </c>
      <c r="P46" s="10">
        <v>3</v>
      </c>
      <c r="Q46" s="12">
        <f t="shared" si="2"/>
        <v>11400</v>
      </c>
      <c r="R46" s="13">
        <v>122541</v>
      </c>
      <c r="S46" s="12">
        <f t="shared" si="3"/>
        <v>259281</v>
      </c>
      <c r="T46" s="12">
        <v>0</v>
      </c>
      <c r="U46" s="12">
        <f t="shared" si="4"/>
        <v>259281</v>
      </c>
      <c r="V46" s="9" t="s">
        <v>31</v>
      </c>
    </row>
    <row r="47" ht="22.5" spans="1:22">
      <c r="A47" s="8" t="s">
        <v>152</v>
      </c>
      <c r="B47" s="9" t="s">
        <v>153</v>
      </c>
      <c r="C47" s="8" t="s">
        <v>154</v>
      </c>
      <c r="D47" s="10">
        <v>2</v>
      </c>
      <c r="E47" s="10">
        <v>0</v>
      </c>
      <c r="F47" s="10">
        <v>0</v>
      </c>
      <c r="G47" s="10">
        <v>0</v>
      </c>
      <c r="H47" s="10">
        <v>2</v>
      </c>
      <c r="I47" s="8" t="s">
        <v>30</v>
      </c>
      <c r="J47" s="10">
        <v>1900</v>
      </c>
      <c r="K47" s="11">
        <f t="shared" si="0"/>
        <v>11400</v>
      </c>
      <c r="L47" s="10">
        <v>6456</v>
      </c>
      <c r="M47" s="11">
        <f t="shared" si="1"/>
        <v>38736</v>
      </c>
      <c r="N47" s="10">
        <v>1900</v>
      </c>
      <c r="O47" s="10">
        <v>4</v>
      </c>
      <c r="P47" s="10">
        <v>4</v>
      </c>
      <c r="Q47" s="12">
        <f t="shared" si="2"/>
        <v>15200</v>
      </c>
      <c r="R47" s="13">
        <v>38736</v>
      </c>
      <c r="S47" s="12">
        <f t="shared" si="3"/>
        <v>104072</v>
      </c>
      <c r="T47" s="12">
        <v>0</v>
      </c>
      <c r="U47" s="12">
        <f t="shared" si="4"/>
        <v>104072</v>
      </c>
      <c r="V47" s="9" t="s">
        <v>31</v>
      </c>
    </row>
    <row r="48" ht="26" customHeight="1" spans="1:22">
      <c r="A48" s="8" t="s">
        <v>155</v>
      </c>
      <c r="B48" s="14" t="s">
        <v>156</v>
      </c>
      <c r="C48" s="15" t="s">
        <v>156</v>
      </c>
      <c r="D48" s="16">
        <f>SUM(D6:D47)</f>
        <v>961</v>
      </c>
      <c r="E48" s="16">
        <f>SUM(E6:E47)</f>
        <v>75</v>
      </c>
      <c r="F48" s="16">
        <f>SUM(F6:F47)</f>
        <v>24</v>
      </c>
      <c r="G48" s="16">
        <f>SUM(G6:G47)</f>
        <v>6</v>
      </c>
      <c r="H48" s="16">
        <f>SUM(H6:H47)</f>
        <v>1066</v>
      </c>
      <c r="I48" s="14" t="s">
        <v>156</v>
      </c>
      <c r="J48" s="14" t="s">
        <v>156</v>
      </c>
      <c r="K48" s="11">
        <f>SUM(K6:K47)</f>
        <v>6076200</v>
      </c>
      <c r="L48" s="14" t="s">
        <v>156</v>
      </c>
      <c r="M48" s="11">
        <f>SUM(M6:M47)</f>
        <v>20646288</v>
      </c>
      <c r="N48" s="14" t="s">
        <v>156</v>
      </c>
      <c r="O48" s="11">
        <f>SUM(O6:O47)</f>
        <v>1144</v>
      </c>
      <c r="P48" s="11">
        <f>SUM(P6:P47)</f>
        <v>1137</v>
      </c>
      <c r="Q48" s="11">
        <f>SUM(Q6:Q47)</f>
        <v>4333900</v>
      </c>
      <c r="R48" s="12">
        <f>SUM(R6:R47)</f>
        <v>4318509</v>
      </c>
      <c r="S48" s="12">
        <f>SUM(S6:S47)</f>
        <v>35374897</v>
      </c>
      <c r="T48" s="12">
        <v>646610.72</v>
      </c>
      <c r="U48" s="12">
        <f>SUM(U6:U47)</f>
        <v>34728286.28</v>
      </c>
      <c r="V48" s="14" t="s">
        <v>156</v>
      </c>
    </row>
  </sheetData>
  <mergeCells count="28">
    <mergeCell ref="A1:V1"/>
    <mergeCell ref="A2:V2"/>
    <mergeCell ref="D3:H3"/>
    <mergeCell ref="J3:K3"/>
    <mergeCell ref="L3:M3"/>
    <mergeCell ref="N3:Q3"/>
    <mergeCell ref="T3:V3"/>
    <mergeCell ref="U4:V4"/>
    <mergeCell ref="A3:A5"/>
    <mergeCell ref="B3:B5"/>
    <mergeCell ref="C3:C5"/>
    <mergeCell ref="D4:D5"/>
    <mergeCell ref="E4:E5"/>
    <mergeCell ref="F4:F5"/>
    <mergeCell ref="G4:G5"/>
    <mergeCell ref="H4:H5"/>
    <mergeCell ref="I3:I5"/>
    <mergeCell ref="J4:J5"/>
    <mergeCell ref="K4:K5"/>
    <mergeCell ref="L4:L5"/>
    <mergeCell ref="M4:M5"/>
    <mergeCell ref="N4:N5"/>
    <mergeCell ref="O4:O5"/>
    <mergeCell ref="P4:P5"/>
    <mergeCell ref="Q4:Q5"/>
    <mergeCell ref="R3:R5"/>
    <mergeCell ref="S3:S5"/>
    <mergeCell ref="T4:T5"/>
  </mergeCells>
  <pageMargins left="0.75" right="0.75" top="0.550694444444444" bottom="0.550694444444444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郭嘉星</cp:lastModifiedBy>
  <dcterms:created xsi:type="dcterms:W3CDTF">2026-05-13T03:25:00Z</dcterms:created>
  <dcterms:modified xsi:type="dcterms:W3CDTF">2026-05-15T02:36:10Z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AF7AAAFA5EC04AC1AD03B20BB191EC84_11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